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755"/>
  </bookViews>
  <sheets>
    <sheet name="Intro" sheetId="1" r:id="rId1"/>
    <sheet name="For Sep'22" sheetId="2" r:id="rId2"/>
    <sheet name="After Sep'22" sheetId="3" r:id="rId3"/>
  </sheets>
  <calcPr calcId="152511"/>
</workbook>
</file>

<file path=xl/calcChain.xml><?xml version="1.0" encoding="utf-8"?>
<calcChain xmlns="http://schemas.openxmlformats.org/spreadsheetml/2006/main">
  <c r="C18" i="3" l="1"/>
  <c r="C19" i="3" s="1"/>
  <c r="C20" i="3" s="1"/>
  <c r="C21" i="3" s="1"/>
  <c r="C23" i="2"/>
  <c r="C20" i="2"/>
  <c r="C24" i="2" l="1"/>
  <c r="C25" i="2"/>
  <c r="C26" i="2"/>
</calcChain>
</file>

<file path=xl/sharedStrings.xml><?xml version="1.0" encoding="utf-8"?>
<sst xmlns="http://schemas.openxmlformats.org/spreadsheetml/2006/main" count="55" uniqueCount="44">
  <si>
    <t xml:space="preserve">  To calculate and understand the solar network charges, prosumers can use this calculator developed by CAG.</t>
  </si>
  <si>
    <t xml:space="preserve">  For your understanding , the formulas used by TANGEDCO to derive the values are given below:</t>
  </si>
  <si>
    <t xml:space="preserve">     1. Generated Units = PV capacity * CUF * Billing days * 24 hours</t>
  </si>
  <si>
    <t xml:space="preserve">     2. Total Networking charges = Generated Units * Network charges * Network charge percentage</t>
  </si>
  <si>
    <t xml:space="preserve">         (For the LT Domestic category, 20% of the overall amount is charged as network charges if the installed capacity of RTS is upto 10 kW. This 20% is the network charge percentage in this calculation.)</t>
  </si>
  <si>
    <r>
      <rPr>
        <b/>
        <sz val="12"/>
        <rFont val="Roboto"/>
      </rPr>
      <t xml:space="preserve">  For your reference:</t>
    </r>
    <r>
      <rPr>
        <sz val="12"/>
        <rFont val="Roboto"/>
      </rPr>
      <t xml:space="preserve">  TNERC's </t>
    </r>
    <r>
      <rPr>
        <u/>
        <sz val="12"/>
        <color rgb="FF1155CC"/>
        <rFont val="Roboto"/>
      </rPr>
      <t>Generic Tariff Order for Grid Interactive PV Solar Energy Generating System (GISS)</t>
    </r>
    <r>
      <rPr>
        <sz val="12"/>
        <rFont val="Roboto"/>
      </rPr>
      <t xml:space="preserve"> - Order No. 8 of 2021 dated 22-10-2021(refer page 15 for CUF),</t>
    </r>
  </si>
  <si>
    <t xml:space="preserve">                              Want to calculate and understand your solar's network charges?  Find your solution below.</t>
  </si>
  <si>
    <r>
      <rPr>
        <b/>
        <sz val="14"/>
        <color rgb="FFEA4335"/>
        <rFont val="Roboto"/>
      </rPr>
      <t xml:space="preserve">* </t>
    </r>
    <r>
      <rPr>
        <b/>
        <sz val="14"/>
        <color theme="1"/>
        <rFont val="Roboto"/>
      </rPr>
      <t>Your Inputs:</t>
    </r>
  </si>
  <si>
    <t xml:space="preserve">  Solar PV capacity (kW):</t>
  </si>
  <si>
    <t xml:space="preserve">  Billing period (days) :</t>
  </si>
  <si>
    <t xml:space="preserve">  Billing days until 10-09-2022 :</t>
  </si>
  <si>
    <t xml:space="preserve">  Billing days after 10-09-2022 :</t>
  </si>
  <si>
    <t>TANGEDCO inputs:</t>
  </si>
  <si>
    <t>CUF (capacity utilization factor) as stipulated by TNERC :</t>
  </si>
  <si>
    <t>Network charges per unit for the period until 10-09-2022 (Rs per kWh)</t>
  </si>
  <si>
    <t>Network charges per unit for the period from 10-09-2022 (Rs per kWh)</t>
  </si>
  <si>
    <t>Network charges for domestic consumers (% of standard charges)</t>
  </si>
  <si>
    <t>GST on network charges</t>
  </si>
  <si>
    <t>Weighted average of network charges during the billing period</t>
  </si>
  <si>
    <t>Outputs:</t>
  </si>
  <si>
    <t>Solar energy generated (kWh)</t>
  </si>
  <si>
    <t>Network charges (Rs.) :</t>
  </si>
  <si>
    <t>GST on networking charges (Rs.):</t>
  </si>
  <si>
    <t>Total Network charges including GST (Rs.) :</t>
  </si>
  <si>
    <r>
      <rPr>
        <b/>
        <sz val="14"/>
        <color rgb="FFEA4335"/>
        <rFont val="Roboto"/>
      </rPr>
      <t xml:space="preserve">* </t>
    </r>
    <r>
      <rPr>
        <b/>
        <sz val="14"/>
        <color theme="1"/>
        <rFont val="Roboto"/>
      </rPr>
      <t>Your Inputs:</t>
    </r>
  </si>
  <si>
    <t>Network charges (Rs. per kWh)</t>
  </si>
  <si>
    <r>
      <rPr>
        <sz val="12"/>
        <rFont val="Roboto"/>
      </rPr>
      <t xml:space="preserve">                                         </t>
    </r>
    <r>
      <rPr>
        <u/>
        <sz val="12"/>
        <color rgb="FF1155CC"/>
        <rFont val="Roboto"/>
      </rPr>
      <t xml:space="preserve">Determination of Tariff for generation and distribution for FY 2022-23 to FY 2026-27 </t>
    </r>
    <r>
      <rPr>
        <sz val="12"/>
        <rFont val="Roboto"/>
      </rPr>
      <t>(refer page 245  for network/wheeling charge revision).</t>
    </r>
  </si>
  <si>
    <r>
      <t xml:space="preserve">                                 </t>
    </r>
    <r>
      <rPr>
        <b/>
        <sz val="12"/>
        <color theme="1"/>
        <rFont val="Caveat"/>
      </rPr>
      <t xml:space="preserve">Enter your values in the input area marked with </t>
    </r>
    <r>
      <rPr>
        <b/>
        <sz val="12"/>
        <color rgb="FFFF0000"/>
        <rFont val="Arial"/>
        <family val="2"/>
      </rPr>
      <t xml:space="preserve">* </t>
    </r>
    <r>
      <rPr>
        <b/>
        <sz val="12"/>
        <color theme="1"/>
        <rFont val="Caveat"/>
      </rPr>
      <t>to find your total network charges.</t>
    </r>
  </si>
  <si>
    <r>
      <rPr>
        <b/>
        <sz val="14"/>
        <color rgb="FFCC0000"/>
        <rFont val="Arial"/>
      </rPr>
      <t xml:space="preserve">    </t>
    </r>
    <r>
      <rPr>
        <b/>
        <sz val="14"/>
        <color rgb="FFCC0000"/>
        <rFont val="Comfortaa"/>
      </rPr>
      <t xml:space="preserve">          </t>
    </r>
    <r>
      <rPr>
        <b/>
        <sz val="12"/>
        <color rgb="FFCC0000"/>
        <rFont val="Comfortaa"/>
      </rPr>
      <t xml:space="preserve">                  NETWORK CHARGES CALCULATOR FOR THE 1st BILLING MONTH (Sep 2022) AFTER THE SEP 2022 TARIFF REVISION.</t>
    </r>
  </si>
  <si>
    <r>
      <rPr>
        <b/>
        <sz val="10"/>
        <color theme="1"/>
        <rFont val="Roboto"/>
      </rPr>
      <t xml:space="preserve">       NOTE:</t>
    </r>
    <r>
      <rPr>
        <sz val="10"/>
        <color theme="1"/>
        <rFont val="Roboto"/>
      </rPr>
      <t xml:space="preserve"> This calculator is for the 1st billing month (Sep 2022), after the TNERC's 9 September 2022 tariff order which came into effect from 10 September 2022.</t>
    </r>
  </si>
  <si>
    <t xml:space="preserve">                                  For calculating networking charges for billing periods after September 2022, please use the next work sheet.</t>
  </si>
  <si>
    <t xml:space="preserve">                       Want to calculate and understand your solar's network charges?  Find your solution below.</t>
  </si>
  <si>
    <r>
      <t xml:space="preserve">                          </t>
    </r>
    <r>
      <rPr>
        <b/>
        <sz val="12"/>
        <color theme="1"/>
        <rFont val="Caveat"/>
      </rPr>
      <t xml:space="preserve">Enter your values in the input area marked with </t>
    </r>
    <r>
      <rPr>
        <b/>
        <sz val="12"/>
        <color rgb="FFFF0000"/>
        <rFont val="Arial"/>
        <family val="2"/>
      </rPr>
      <t xml:space="preserve">* </t>
    </r>
    <r>
      <rPr>
        <b/>
        <sz val="12"/>
        <color theme="1"/>
        <rFont val="Caveat"/>
      </rPr>
      <t>to find your total network charges.</t>
    </r>
  </si>
  <si>
    <r>
      <rPr>
        <b/>
        <sz val="10"/>
        <color theme="1"/>
        <rFont val="Roboto"/>
      </rPr>
      <t xml:space="preserve">                                                                         NOTE:</t>
    </r>
    <r>
      <rPr>
        <sz val="10"/>
        <color theme="1"/>
        <rFont val="Roboto"/>
      </rPr>
      <t xml:space="preserve"> This calculator is for biling periods after September 2022 </t>
    </r>
  </si>
  <si>
    <r>
      <rPr>
        <b/>
        <sz val="14"/>
        <color rgb="FFCC0000"/>
        <rFont val="Arial"/>
      </rPr>
      <t xml:space="preserve">    </t>
    </r>
    <r>
      <rPr>
        <b/>
        <sz val="14"/>
        <color rgb="FFCC0000"/>
        <rFont val="Comfortaa"/>
      </rPr>
      <t xml:space="preserve">                                       NETWORK CHARGES CALCULATOR FOR THE BILLING MONTHS AFTER SEP 2022.</t>
    </r>
  </si>
  <si>
    <t xml:space="preserve">    No.103, First Floor, Eldams Road, Teynampet, Chennai - 600018.Tamil Nadu, India. Phone : +91-44-2435 4458, +91-44-2435 0387</t>
  </si>
  <si>
    <t xml:space="preserve">  TNERC has revised the network charges in its 9 September 2022 tariff order. </t>
  </si>
  <si>
    <t xml:space="preserve"> </t>
  </si>
  <si>
    <t xml:space="preserve">  The September 2022's billing period includes billing days with network charges before and after the new tariff order.</t>
  </si>
  <si>
    <t xml:space="preserve"> Website : https://www.cag.org.in/ </t>
  </si>
  <si>
    <t>Phone : +91-44-2435 4458, +91-44-2435 0387</t>
  </si>
  <si>
    <t>Email : vanathi.balasundaram@cag.org.in</t>
  </si>
  <si>
    <r>
      <t xml:space="preserve">         </t>
    </r>
    <r>
      <rPr>
        <b/>
        <sz val="14"/>
        <color rgb="FFCC0000"/>
        <rFont val="Comfortaa"/>
      </rPr>
      <t xml:space="preserve">                  CAG's SOLAR NETWORK CHARGES CALCULATOR</t>
    </r>
  </si>
  <si>
    <t xml:space="preserve">  This simple, prosumer friendly tool can calculate the network or wheeling charges for all the billing months after the tariff order, for FY 2022-23.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</si>
</sst>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  <scheme val="minor"/>
    </font>
    <font>
      <b/>
      <sz val="18"/>
      <color rgb="FFCC0000"/>
      <name val="Comfortaa"/>
    </font>
    <font>
      <sz val="12"/>
      <color theme="1"/>
      <name val="Roboto"/>
    </font>
    <font>
      <sz val="10"/>
      <color theme="1"/>
      <name val="Roboto"/>
    </font>
    <font>
      <b/>
      <sz val="12"/>
      <color theme="1"/>
      <name val="Roboto"/>
    </font>
    <font>
      <sz val="12"/>
      <color rgb="FF000000"/>
      <name val="Roboto"/>
    </font>
    <font>
      <u/>
      <sz val="12"/>
      <color rgb="FF0000FF"/>
      <name val="Roboto"/>
    </font>
    <font>
      <sz val="10"/>
      <color rgb="FF000000"/>
      <name val="Roboto"/>
    </font>
    <font>
      <sz val="10"/>
      <color theme="1"/>
      <name val="Arial"/>
      <scheme val="minor"/>
    </font>
    <font>
      <sz val="10"/>
      <name val="Arial"/>
    </font>
    <font>
      <b/>
      <sz val="14"/>
      <color theme="1"/>
      <name val="Caveat"/>
    </font>
    <font>
      <b/>
      <sz val="10"/>
      <color theme="1"/>
      <name val="Roboto"/>
    </font>
    <font>
      <sz val="12"/>
      <color theme="1"/>
      <name val="Arial"/>
    </font>
    <font>
      <b/>
      <sz val="14"/>
      <color theme="1"/>
      <name val="Roboto"/>
    </font>
    <font>
      <sz val="14"/>
      <color theme="1"/>
      <name val="Roboto"/>
    </font>
    <font>
      <b/>
      <sz val="12"/>
      <color rgb="FF000000"/>
      <name val="Roboto"/>
    </font>
    <font>
      <sz val="12"/>
      <color theme="1"/>
      <name val="Arial"/>
      <scheme val="minor"/>
    </font>
    <font>
      <sz val="12"/>
      <color rgb="FF000000"/>
      <name val="Arial"/>
    </font>
    <font>
      <b/>
      <sz val="12"/>
      <name val="Roboto"/>
    </font>
    <font>
      <sz val="12"/>
      <name val="Roboto"/>
    </font>
    <font>
      <u/>
      <sz val="12"/>
      <color rgb="FF1155CC"/>
      <name val="Roboto"/>
    </font>
    <font>
      <b/>
      <sz val="14"/>
      <color rgb="FFCC0000"/>
      <name val="Arial"/>
    </font>
    <font>
      <b/>
      <sz val="14"/>
      <color rgb="FFCC0000"/>
      <name val="Comfortaa"/>
    </font>
    <font>
      <b/>
      <sz val="14"/>
      <color rgb="FFEA4335"/>
      <name val="Roboto"/>
    </font>
    <font>
      <sz val="10"/>
      <color theme="1"/>
      <name val="Arial"/>
      <family val="2"/>
      <scheme val="minor"/>
    </font>
    <font>
      <sz val="10"/>
      <color rgb="FF0000FF"/>
      <name val="Arial"/>
      <family val="2"/>
    </font>
    <font>
      <b/>
      <sz val="12"/>
      <color rgb="FFCC0000"/>
      <name val="Comfortaa"/>
    </font>
    <font>
      <b/>
      <sz val="14"/>
      <color rgb="FFCC0000"/>
      <name val="Arial"/>
      <family val="2"/>
    </font>
    <font>
      <b/>
      <sz val="12"/>
      <color rgb="FF4C1130"/>
      <name val="Georgia"/>
      <family val="1"/>
    </font>
    <font>
      <b/>
      <sz val="12"/>
      <color theme="1"/>
      <name val="Caveat"/>
    </font>
    <font>
      <b/>
      <sz val="12"/>
      <color rgb="FFFF0000"/>
      <name val="Arial"/>
      <family val="2"/>
    </font>
    <font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7" fillId="3" borderId="0" xfId="0" applyFont="1" applyFill="1" applyAlignment="1"/>
    <xf numFmtId="0" fontId="3" fillId="0" borderId="0" xfId="0" applyFont="1" applyAlignment="1"/>
    <xf numFmtId="0" fontId="8" fillId="0" borderId="0" xfId="0" applyFont="1" applyAlignment="1"/>
    <xf numFmtId="0" fontId="3" fillId="0" borderId="7" xfId="0" applyFont="1" applyBorder="1" applyAlignment="1"/>
    <xf numFmtId="0" fontId="3" fillId="0" borderId="6" xfId="0" applyFont="1" applyBorder="1" applyAlignment="1"/>
    <xf numFmtId="0" fontId="11" fillId="0" borderId="7" xfId="0" applyFont="1" applyBorder="1" applyAlignment="1"/>
    <xf numFmtId="0" fontId="2" fillId="0" borderId="0" xfId="0" applyFont="1"/>
    <xf numFmtId="0" fontId="5" fillId="0" borderId="7" xfId="0" applyFont="1" applyBorder="1" applyAlignment="1"/>
    <xf numFmtId="0" fontId="12" fillId="0" borderId="7" xfId="0" applyFont="1" applyBorder="1" applyAlignment="1"/>
    <xf numFmtId="0" fontId="13" fillId="0" borderId="7" xfId="0" applyFont="1" applyBorder="1" applyAlignment="1"/>
    <xf numFmtId="0" fontId="3" fillId="0" borderId="6" xfId="0" applyFont="1" applyBorder="1"/>
    <xf numFmtId="0" fontId="3" fillId="0" borderId="7" xfId="0" applyFont="1" applyBorder="1"/>
    <xf numFmtId="9" fontId="2" fillId="0" borderId="7" xfId="0" applyNumberFormat="1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/>
    <xf numFmtId="9" fontId="2" fillId="0" borderId="6" xfId="0" applyNumberFormat="1" applyFont="1" applyBorder="1" applyAlignment="1">
      <alignment horizontal="right"/>
    </xf>
    <xf numFmtId="2" fontId="5" fillId="0" borderId="6" xfId="0" applyNumberFormat="1" applyFont="1" applyBorder="1" applyAlignment="1"/>
    <xf numFmtId="0" fontId="14" fillId="0" borderId="7" xfId="0" applyFont="1" applyBorder="1" applyAlignment="1"/>
    <xf numFmtId="0" fontId="15" fillId="0" borderId="7" xfId="0" applyFont="1" applyBorder="1" applyAlignment="1"/>
    <xf numFmtId="0" fontId="4" fillId="0" borderId="7" xfId="0" applyFont="1" applyBorder="1" applyAlignment="1"/>
    <xf numFmtId="2" fontId="4" fillId="0" borderId="7" xfId="0" applyNumberFormat="1" applyFont="1" applyBorder="1"/>
    <xf numFmtId="0" fontId="16" fillId="0" borderId="0" xfId="0" applyFont="1"/>
    <xf numFmtId="0" fontId="17" fillId="0" borderId="7" xfId="0" applyFont="1" applyBorder="1" applyAlignment="1"/>
    <xf numFmtId="0" fontId="8" fillId="0" borderId="7" xfId="0" applyFont="1" applyBorder="1"/>
    <xf numFmtId="0" fontId="8" fillId="0" borderId="6" xfId="0" applyFont="1" applyBorder="1"/>
    <xf numFmtId="0" fontId="5" fillId="0" borderId="5" xfId="0" applyFont="1" applyBorder="1" applyAlignment="1"/>
    <xf numFmtId="2" fontId="4" fillId="0" borderId="7" xfId="0" applyNumberFormat="1" applyFont="1" applyBorder="1" applyAlignment="1"/>
    <xf numFmtId="2" fontId="2" fillId="0" borderId="7" xfId="0" applyNumberFormat="1" applyFont="1" applyBorder="1"/>
    <xf numFmtId="0" fontId="15" fillId="0" borderId="8" xfId="0" applyFont="1" applyBorder="1" applyAlignment="1"/>
    <xf numFmtId="2" fontId="4" fillId="0" borderId="8" xfId="0" applyNumberFormat="1" applyFont="1" applyBorder="1"/>
    <xf numFmtId="0" fontId="2" fillId="0" borderId="7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0" fillId="0" borderId="0" xfId="0" applyFont="1" applyAlignment="1"/>
    <xf numFmtId="0" fontId="24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27" fillId="0" borderId="0" xfId="0" applyFont="1" applyAlignment="1"/>
    <xf numFmtId="0" fontId="28" fillId="4" borderId="1" xfId="0" applyFont="1" applyFill="1" applyBorder="1" applyAlignment="1"/>
    <xf numFmtId="0" fontId="9" fillId="0" borderId="2" xfId="0" applyFont="1" applyBorder="1"/>
    <xf numFmtId="0" fontId="10" fillId="4" borderId="3" xfId="0" applyFont="1" applyFill="1" applyBorder="1" applyAlignment="1"/>
    <xf numFmtId="0" fontId="9" fillId="0" borderId="4" xfId="0" applyFont="1" applyBorder="1"/>
    <xf numFmtId="0" fontId="3" fillId="0" borderId="5" xfId="0" applyFont="1" applyBorder="1" applyAlignment="1"/>
    <xf numFmtId="0" fontId="9" fillId="0" borderId="6" xfId="0" applyFont="1" applyBorder="1"/>
    <xf numFmtId="0" fontId="7" fillId="0" borderId="3" xfId="0" applyFont="1" applyBorder="1" applyAlignment="1">
      <alignment horizontal="left"/>
    </xf>
    <xf numFmtId="0" fontId="21" fillId="0" borderId="0" xfId="0" applyFont="1" applyAlignment="1"/>
    <xf numFmtId="0" fontId="3" fillId="0" borderId="3" xfId="0" applyFont="1" applyBorder="1" applyAlignment="1"/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" fillId="2" borderId="0" xfId="0" applyFont="1" applyFill="1" applyAlignment="1"/>
    <xf numFmtId="0" fontId="0" fillId="5" borderId="0" xfId="0" applyFont="1" applyFill="1" applyAlignment="1"/>
    <xf numFmtId="0" fontId="0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2028825</xdr:colOff>
      <xdr:row>18</xdr:row>
      <xdr:rowOff>66675</xdr:rowOff>
    </xdr:from>
    <xdr:ext cx="2590800" cy="5143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29050" y="3600450"/>
          <a:ext cx="25908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angedco.gov.in/linkpdf/TO-Order%20No0100920220422.pdf" TargetMode="External"/><Relationship Id="rId1" Type="http://schemas.openxmlformats.org/officeDocument/2006/relationships/hyperlink" Target="http://www.tnerc.gov.in/Orders/files/TO-Order%20No%2025102021134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Z24"/>
  <sheetViews>
    <sheetView showGridLines="0" tabSelected="1" workbookViewId="0">
      <selection activeCell="F20" sqref="F20"/>
    </sheetView>
  </sheetViews>
  <sheetFormatPr defaultColWidth="12.5703125" defaultRowHeight="15.75" customHeight="1"/>
  <cols>
    <col min="3" max="3" width="1.85546875" customWidth="1"/>
    <col min="4" max="4" width="30.7109375" customWidth="1"/>
    <col min="5" max="5" width="44" customWidth="1"/>
    <col min="6" max="6" width="63.28515625" customWidth="1"/>
    <col min="7" max="7" width="16.42578125" customWidth="1"/>
    <col min="12" max="12" width="17.7109375" customWidth="1"/>
    <col min="13" max="13" width="29" customWidth="1"/>
  </cols>
  <sheetData>
    <row r="3" spans="1:26" ht="15.75" customHeight="1">
      <c r="A3" s="58"/>
      <c r="B3" s="58"/>
      <c r="C3" s="57" t="s">
        <v>42</v>
      </c>
      <c r="D3" s="57"/>
      <c r="E3" s="57"/>
      <c r="F3" s="57"/>
      <c r="G3" s="57"/>
      <c r="H3" s="57"/>
      <c r="I3" s="57"/>
      <c r="J3" s="57"/>
    </row>
    <row r="6" spans="1:26" ht="1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1" t="s">
        <v>36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9" customFormat="1" ht="15">
      <c r="A8" s="1" t="s">
        <v>38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40" t="s">
        <v>43</v>
      </c>
      <c r="F9" s="41"/>
      <c r="G9" s="41" t="s">
        <v>37</v>
      </c>
    </row>
    <row r="10" spans="1:26" s="39" customFormat="1" ht="15.75" customHeight="1">
      <c r="A10" s="40"/>
      <c r="F10" s="41"/>
      <c r="G10" s="41"/>
    </row>
    <row r="11" spans="1:26" ht="15.75" customHeight="1">
      <c r="A11" s="3" t="s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43" t="s">
        <v>2</v>
      </c>
      <c r="B12" s="42"/>
      <c r="C12" s="42"/>
      <c r="D12" s="4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>
      <c r="A13" s="1" t="s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>
      <c r="A14" s="1" t="s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6" spans="1:26" ht="15.75" customHeight="1">
      <c r="A16" s="44" t="s">
        <v>5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>
      <c r="A17" s="44" t="s">
        <v>26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20" spans="1:26" ht="15.75" customHeight="1">
      <c r="F20" s="59"/>
    </row>
    <row r="23" spans="1:26" ht="12.75">
      <c r="C23" s="4" t="s">
        <v>35</v>
      </c>
      <c r="F23" s="5"/>
      <c r="G23" s="5"/>
      <c r="H23" s="5"/>
    </row>
    <row r="24" spans="1:26" ht="12.75">
      <c r="C24" s="55"/>
      <c r="D24" s="39" t="s">
        <v>39</v>
      </c>
      <c r="E24" s="56" t="s">
        <v>40</v>
      </c>
      <c r="F24" s="38" t="s">
        <v>41</v>
      </c>
      <c r="I24" s="37"/>
      <c r="J24" s="37"/>
    </row>
  </sheetData>
  <sheetProtection algorithmName="SHA-512" hashValue="O/qmHR49Cr0C83oQhtbKuz8If1LeUck7PKv+anNThB/QPSe6XLTmjOuy98lv4qAEGAa13twPXGFxgDlxj7MjmA==" saltValue="/sqOrONAaqCOqPsfkw8jsQ==" spinCount="100000" sheet="1" objects="1" scenarios="1" selectLockedCells="1" selectUnlockedCells="1"/>
  <mergeCells count="3">
    <mergeCell ref="A12:D12"/>
    <mergeCell ref="A16:M16"/>
    <mergeCell ref="A17:L17"/>
  </mergeCells>
  <hyperlinks>
    <hyperlink ref="A16" r:id="rId1"/>
    <hyperlink ref="A17" r:id="rId2" display="                                       Determination of Tariff for generation and distribution for FY 2022-23 to FY 2026-27 (refer page 245  for network/wheeling charge revision).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6"/>
  <sheetViews>
    <sheetView showGridLines="0" workbookViewId="0">
      <selection activeCell="C11" sqref="C11"/>
    </sheetView>
  </sheetViews>
  <sheetFormatPr defaultColWidth="12.5703125" defaultRowHeight="15.75" customHeight="1"/>
  <cols>
    <col min="1" max="1" width="17.5703125" customWidth="1"/>
    <col min="2" max="2" width="72" customWidth="1"/>
    <col min="3" max="3" width="69.140625" customWidth="1"/>
  </cols>
  <sheetData>
    <row r="1" spans="1:25" ht="15.75" customHeight="1">
      <c r="A1" s="45" t="s">
        <v>28</v>
      </c>
      <c r="B1" s="42"/>
      <c r="C1" s="42"/>
      <c r="D1" s="42"/>
    </row>
    <row r="3" spans="1:25" ht="15">
      <c r="B3" s="46" t="s">
        <v>6</v>
      </c>
      <c r="C3" s="47"/>
    </row>
    <row r="4" spans="1:25" ht="15.75" customHeight="1">
      <c r="A4" s="6"/>
      <c r="B4" s="48" t="s">
        <v>27</v>
      </c>
      <c r="C4" s="49"/>
    </row>
    <row r="5" spans="1:25" ht="12.75">
      <c r="A5" s="6"/>
      <c r="B5" s="50" t="s">
        <v>29</v>
      </c>
      <c r="C5" s="51"/>
    </row>
    <row r="6" spans="1:25" ht="12.75">
      <c r="A6" s="6"/>
      <c r="B6" s="52" t="s">
        <v>30</v>
      </c>
      <c r="C6" s="49"/>
    </row>
    <row r="7" spans="1:25" ht="12.75">
      <c r="B7" s="7"/>
      <c r="C7" s="8"/>
    </row>
    <row r="8" spans="1:25" ht="15.75" customHeight="1">
      <c r="A8" s="2"/>
      <c r="B8" s="9" t="s">
        <v>7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0"/>
      <c r="B9" s="11" t="s">
        <v>8</v>
      </c>
      <c r="C9" s="34">
        <v>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5">
      <c r="A10" s="10"/>
      <c r="B10" s="11" t="s">
        <v>9</v>
      </c>
      <c r="C10" s="35">
        <v>58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5">
      <c r="B11" s="12" t="s">
        <v>10</v>
      </c>
      <c r="C11" s="36">
        <v>13</v>
      </c>
    </row>
    <row r="12" spans="1:25" ht="15">
      <c r="B12" s="12" t="s">
        <v>11</v>
      </c>
      <c r="C12" s="36">
        <v>45</v>
      </c>
    </row>
    <row r="13" spans="1:25" ht="15.75" customHeight="1">
      <c r="A13" s="2"/>
      <c r="B13" s="13"/>
      <c r="C13" s="1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>
      <c r="A14" s="2"/>
      <c r="B14" s="13" t="s">
        <v>12</v>
      </c>
      <c r="C14" s="1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">
      <c r="A15" s="10"/>
      <c r="B15" s="17" t="s">
        <v>13</v>
      </c>
      <c r="C15" s="16">
        <v>0.21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5">
      <c r="A16" s="10"/>
      <c r="B16" s="17" t="s">
        <v>14</v>
      </c>
      <c r="C16" s="18">
        <v>1.27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5">
      <c r="A17" s="10"/>
      <c r="B17" s="11" t="s">
        <v>15</v>
      </c>
      <c r="C17" s="18">
        <v>1.48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5">
      <c r="A18" s="10"/>
      <c r="B18" s="17" t="s">
        <v>16</v>
      </c>
      <c r="C18" s="19">
        <v>0.2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">
      <c r="A19" s="10"/>
      <c r="B19" s="17" t="s">
        <v>17</v>
      </c>
      <c r="C19" s="19">
        <v>0.18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5">
      <c r="A20" s="10"/>
      <c r="B20" s="11" t="s">
        <v>18</v>
      </c>
      <c r="C20" s="20">
        <f>(C11*C16+C17*C12)/C10</f>
        <v>1.4329310344827586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5.75" customHeight="1">
      <c r="B21" s="21"/>
      <c r="C21" s="8"/>
    </row>
    <row r="22" spans="1:25" ht="15.75" customHeight="1">
      <c r="A22" s="2"/>
      <c r="B22" s="13" t="s">
        <v>19</v>
      </c>
      <c r="C22" s="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>
      <c r="A23" s="10"/>
      <c r="B23" s="22" t="s">
        <v>20</v>
      </c>
      <c r="C23" s="23">
        <f>C9*C15*C10*24</f>
        <v>584.64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>
      <c r="A24" s="10"/>
      <c r="B24" s="11" t="s">
        <v>21</v>
      </c>
      <c r="C24" s="24">
        <f>C23*C20*C18</f>
        <v>167.54975999999999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>
      <c r="A25" s="10"/>
      <c r="B25" s="11" t="s">
        <v>22</v>
      </c>
      <c r="C25" s="24">
        <f>C19*C24</f>
        <v>30.158956799999999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>
      <c r="A26" s="10"/>
      <c r="B26" s="32" t="s">
        <v>23</v>
      </c>
      <c r="C26" s="33">
        <f>SUM(C24,C25)</f>
        <v>197.70871679999999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</sheetData>
  <sheetProtection algorithmName="SHA-512" hashValue="EgvWJJ9CJFH4vZ4IjSjt3KlYq2kqx8hsWdG/RmrjJqCWAxfAQs2ht1E4scvsbZMjXdPSAlb1Dn8z4d0Z7KueSA==" saltValue="sGyGGmSjJEvBXinDkYZ3xA==" spinCount="100000" sheet="1" objects="1" scenarios="1" selectLockedCells="1"/>
  <mergeCells count="5">
    <mergeCell ref="A1:D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1"/>
  <sheetViews>
    <sheetView showGridLines="0" workbookViewId="0">
      <selection activeCell="C8" sqref="C8"/>
    </sheetView>
  </sheetViews>
  <sheetFormatPr defaultColWidth="12.5703125" defaultRowHeight="15.75" customHeight="1"/>
  <cols>
    <col min="1" max="1" width="17.5703125" customWidth="1"/>
    <col min="2" max="2" width="71.5703125" customWidth="1"/>
    <col min="3" max="3" width="65" customWidth="1"/>
  </cols>
  <sheetData>
    <row r="1" spans="1:25" ht="15.75" customHeight="1">
      <c r="A1" s="53" t="s">
        <v>34</v>
      </c>
      <c r="B1" s="42"/>
      <c r="C1" s="42"/>
      <c r="D1" s="42"/>
    </row>
    <row r="3" spans="1:25" ht="15">
      <c r="B3" s="46" t="s">
        <v>31</v>
      </c>
      <c r="C3" s="47"/>
    </row>
    <row r="4" spans="1:25" ht="15.75" customHeight="1">
      <c r="A4" s="6"/>
      <c r="B4" s="48" t="s">
        <v>32</v>
      </c>
      <c r="C4" s="49"/>
    </row>
    <row r="5" spans="1:25" ht="12.75">
      <c r="A5" s="6"/>
      <c r="B5" s="54" t="s">
        <v>33</v>
      </c>
      <c r="C5" s="49"/>
    </row>
    <row r="6" spans="1:25" ht="12.75">
      <c r="B6" s="7"/>
      <c r="C6" s="8"/>
    </row>
    <row r="7" spans="1:25" ht="15.75" customHeight="1">
      <c r="B7" s="9" t="s">
        <v>24</v>
      </c>
      <c r="C7" s="8"/>
    </row>
    <row r="8" spans="1:25" ht="15">
      <c r="A8" s="25"/>
      <c r="B8" s="26" t="s">
        <v>8</v>
      </c>
      <c r="C8" s="34">
        <v>2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5">
      <c r="A9" s="25"/>
      <c r="B9" s="26" t="s">
        <v>9</v>
      </c>
      <c r="C9" s="35">
        <v>58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2.75">
      <c r="B10" s="27"/>
      <c r="C10" s="28"/>
    </row>
    <row r="11" spans="1:25" ht="15.75" customHeight="1">
      <c r="B11" s="13" t="s">
        <v>12</v>
      </c>
      <c r="C11" s="27"/>
    </row>
    <row r="12" spans="1:25" ht="15">
      <c r="A12" s="25"/>
      <c r="B12" s="17" t="s">
        <v>13</v>
      </c>
      <c r="C12" s="16">
        <v>0.21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">
      <c r="A13" s="25"/>
      <c r="B13" s="29" t="s">
        <v>25</v>
      </c>
      <c r="C13" s="17">
        <v>1.48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">
      <c r="A14" s="25"/>
      <c r="B14" s="17" t="s">
        <v>16</v>
      </c>
      <c r="C14" s="19">
        <v>0.2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">
      <c r="A15" s="25"/>
      <c r="B15" s="17" t="s">
        <v>17</v>
      </c>
      <c r="C15" s="19">
        <v>0.18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.75" customHeight="1">
      <c r="B16" s="21"/>
      <c r="C16" s="8"/>
    </row>
    <row r="17" spans="1:25" ht="15.75" customHeight="1">
      <c r="A17" s="2"/>
      <c r="B17" s="13" t="s">
        <v>19</v>
      </c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>
      <c r="A18" s="10"/>
      <c r="B18" s="22" t="s">
        <v>20</v>
      </c>
      <c r="C18" s="30">
        <f>C8*C12*C9*24</f>
        <v>584.64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">
      <c r="A19" s="10"/>
      <c r="B19" s="11" t="s">
        <v>21</v>
      </c>
      <c r="C19" s="31">
        <f>C13*C14*C18</f>
        <v>173.05343999999999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5">
      <c r="A20" s="10"/>
      <c r="B20" s="11" t="s">
        <v>22</v>
      </c>
      <c r="C20" s="31">
        <f>C15*C19</f>
        <v>31.149619199999997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5.75" customHeight="1">
      <c r="A21" s="10"/>
      <c r="B21" s="32" t="s">
        <v>23</v>
      </c>
      <c r="C21" s="33">
        <f>SUM(C19,C20)</f>
        <v>204.20305919999998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</sheetData>
  <sheetProtection algorithmName="SHA-512" hashValue="umvW1scurQLI99ViaF1wSFr8QkRfJneREowg6z0PKnGoNBj2Jq9a8xVwOwDmcyoZ9Konb6Wxz5BI4qbe/UWuLQ==" saltValue="fnRuzLdGzt3I3czBAI3x6w==" spinCount="100000" sheet="1" objects="1" scenarios="1" selectLockedCells="1"/>
  <mergeCells count="4">
    <mergeCell ref="A1:D1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For Sep'22</vt:lpstr>
      <vt:lpstr>After Sep'22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modified xsi:type="dcterms:W3CDTF">2022-11-24T10:42:43Z</dcterms:modified>
</cp:coreProperties>
</file>